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hmet.tuncer\Desktop\"/>
    </mc:Choice>
  </mc:AlternateContent>
  <bookViews>
    <workbookView xWindow="0" yWindow="0" windowWidth="28800" windowHeight="11745"/>
  </bookViews>
  <sheets>
    <sheet name="Nakit Akış Tablosu" sheetId="1" r:id="rId1"/>
  </sheets>
  <calcPr calcId="162913"/>
</workbook>
</file>

<file path=xl/calcChain.xml><?xml version="1.0" encoding="utf-8"?>
<calcChain xmlns="http://schemas.openxmlformats.org/spreadsheetml/2006/main">
  <c r="B4" i="1" l="1"/>
  <c r="B10" i="1"/>
  <c r="B20" i="1"/>
  <c r="B24" i="1"/>
  <c r="B22" i="1" s="1"/>
  <c r="B39" i="1"/>
  <c r="B37" i="1" s="1"/>
  <c r="B55" i="1"/>
  <c r="B60" i="1"/>
  <c r="B59" i="1" s="1"/>
  <c r="B68" i="1" s="1"/>
  <c r="B71" i="1"/>
  <c r="D71" i="1"/>
  <c r="D60" i="1"/>
  <c r="D59" i="1"/>
  <c r="D55" i="1"/>
  <c r="D39" i="1"/>
  <c r="D37" i="1"/>
  <c r="D24" i="1"/>
  <c r="D22" i="1"/>
  <c r="D52" i="1" s="1"/>
  <c r="D10" i="1"/>
  <c r="D4" i="1"/>
  <c r="B52" i="1" l="1"/>
  <c r="B53" i="1"/>
  <c r="B69" i="1" s="1"/>
  <c r="B70" i="1" s="1"/>
  <c r="D20" i="1"/>
  <c r="D53" i="1" s="1"/>
  <c r="D68" i="1"/>
  <c r="D69" i="1" l="1"/>
  <c r="D70" i="1" s="1"/>
  <c r="C24" i="1" l="1"/>
  <c r="C71" i="1"/>
  <c r="C68" i="1"/>
  <c r="C60" i="1"/>
  <c r="C52" i="1"/>
  <c r="C39" i="1"/>
  <c r="C10" i="1"/>
  <c r="C4" i="1"/>
  <c r="C20" i="1" l="1"/>
  <c r="C53" i="1" s="1"/>
  <c r="C69" i="1"/>
  <c r="C70" i="1" s="1"/>
</calcChain>
</file>

<file path=xl/sharedStrings.xml><?xml version="1.0" encoding="utf-8"?>
<sst xmlns="http://schemas.openxmlformats.org/spreadsheetml/2006/main" count="84" uniqueCount="74">
  <si>
    <t>…. Yılı Nakit Akış Tablosu</t>
  </si>
  <si>
    <t>NAKİT AKIŞLARI</t>
  </si>
  <si>
    <t>2018 YILI</t>
  </si>
  <si>
    <t xml:space="preserve">        FAALİYETLERDEN KAYNAKLANAN NAKİT AKIŞLARI</t>
  </si>
  <si>
    <t>A-) Faaliyetlerden Sağlanan Nakit Girişleri</t>
  </si>
  <si>
    <t xml:space="preserve">       Vergi Gelirleri</t>
  </si>
  <si>
    <t xml:space="preserve">       Teşebbüs ve Mülkiyet Gelirleri</t>
  </si>
  <si>
    <t xml:space="preserve">       Alınan Bağış ve Yardımlar</t>
  </si>
  <si>
    <t xml:space="preserve">       Faizler, Cezalar, Paylar</t>
  </si>
  <si>
    <t xml:space="preserve">       Menkul Kıymet ve Varlık Gelirleri</t>
  </si>
  <si>
    <t>B-) Faaliyetlerden Kaynaklanan Nakit Çıkışları</t>
  </si>
  <si>
    <t xml:space="preserve">        Personel Giderleri</t>
  </si>
  <si>
    <t xml:space="preserve">        Sosyal Güvenlik Kurumlarına Devlet Primleri</t>
  </si>
  <si>
    <t xml:space="preserve">        Mal ve Hizmet Giderleri</t>
  </si>
  <si>
    <t xml:space="preserve">        Faiz Giderleri</t>
  </si>
  <si>
    <t xml:space="preserve">        Cari Transferler</t>
  </si>
  <si>
    <t xml:space="preserve">        Sermaye Transferleri</t>
  </si>
  <si>
    <t xml:space="preserve">        Proje Kapsamında Yapılan Cari Giderler</t>
  </si>
  <si>
    <t xml:space="preserve">        Diğer Giderler</t>
  </si>
  <si>
    <t>C-) Ön Ödemelerden Kaynaklanan Nakit Akışları</t>
  </si>
  <si>
    <t>D-) Faaliyetlerden Sağlanan Net Nakit Akışı (A-B-C)</t>
  </si>
  <si>
    <t xml:space="preserve">       YATIRIMLARDAN KAYNAKLANAN NAKİT AKIŞLARI</t>
  </si>
  <si>
    <t>E-) Mali ve Mali Olmayan Varlık Satışlarından Kaynaklanan Nakit Girişleri</t>
  </si>
  <si>
    <t xml:space="preserve">       Stok Satışlarından Kaynaklanan Nakit Girişleri</t>
  </si>
  <si>
    <t xml:space="preserve">       Maddi Duran Varlık Satışlarından Kaynaklanan Nakit Girişleri</t>
  </si>
  <si>
    <t xml:space="preserve">            Arazi ve Arsalar </t>
  </si>
  <si>
    <t xml:space="preserve">            Yeraltı ve Yerüstü Düzenleri </t>
  </si>
  <si>
    <t xml:space="preserve">            Binalar </t>
  </si>
  <si>
    <t xml:space="preserve">            Tesis, Makine ve Cihazlar </t>
  </si>
  <si>
    <t xml:space="preserve">            Taşıtlar </t>
  </si>
  <si>
    <t xml:space="preserve">            Demirbaşlar </t>
  </si>
  <si>
    <t xml:space="preserve">            Hizmet İmtiyaz Varlıkları </t>
  </si>
  <si>
    <t xml:space="preserve">            Yapılmakta Olan Yatırımlar </t>
  </si>
  <si>
    <t xml:space="preserve">            Yatırım Avansları </t>
  </si>
  <si>
    <t xml:space="preserve">            Elden Çıkarlacak Stoklar ve Maddi Duran Varlıklar </t>
  </si>
  <si>
    <t xml:space="preserve">       Mali Varlık Satışlarından Kaynaklanan Nakit Girişleri</t>
  </si>
  <si>
    <t xml:space="preserve">       Maddi Olmayan Duran Varlık Satışlarından Kaynaklanan Nakit Girişleri</t>
  </si>
  <si>
    <t>F-) Mali ve Mali Olmayan Varlık Alımlarından Kaynaklanan Nakit Çıkışları</t>
  </si>
  <si>
    <t xml:space="preserve">       Stok Alımlarından Kaynaklanan Nakit Çıkışları</t>
  </si>
  <si>
    <t xml:space="preserve">       Maddi Duran Varlık Alımlarından Kaynaklanan Nakit Çıkışları</t>
  </si>
  <si>
    <t xml:space="preserve">       Mali Varlık Alımlarından Kaynaklanan Nakit Çıkışları</t>
  </si>
  <si>
    <t xml:space="preserve">       Maddi Olmayan Duran Varlık Alımlarından Kaynaklanan Nakit Çıkışları</t>
  </si>
  <si>
    <t>G-) Yatırımlardan Sağlanan Net Nakit Akışı (E-F)</t>
  </si>
  <si>
    <t xml:space="preserve">       H-) NAKİT AÇIK/FAZLASI (D+G)</t>
  </si>
  <si>
    <t xml:space="preserve">       FİNANSMAN FAALİYETLERİNDEN KAYNAKLANAN NAKİT AKIŞLARI</t>
  </si>
  <si>
    <t>I-) Net Mali Varlık Ediniminden Kaynaklanan Nakit Akışları</t>
  </si>
  <si>
    <t xml:space="preserve">       Menkul Kıymet ve Varlıklardan Kaynaklanan Nakit Akışları</t>
  </si>
  <si>
    <t xml:space="preserve">       Kurum Alacaklarından Kaynaklanan Nakit Akışları</t>
  </si>
  <si>
    <t xml:space="preserve">       Diğer Varlık Edinimlerinden Kaynaklanan Nakit Akışları</t>
  </si>
  <si>
    <t>J-) Net Borçlanmadan Kaynaklanan Nakit Akışları</t>
  </si>
  <si>
    <t xml:space="preserve">       Mali Borçlanmadan Kaynaklanan Nakit Akışları</t>
  </si>
  <si>
    <t xml:space="preserve">            Para Piyasası Nakit İşlemleri Borçları</t>
  </si>
  <si>
    <t xml:space="preserve">            Kamu İdarelerine Mali Borçlar </t>
  </si>
  <si>
    <t xml:space="preserve">            Tahviller</t>
  </si>
  <si>
    <t xml:space="preserve">            Bonolar</t>
  </si>
  <si>
    <t xml:space="preserve">            Diğer İç Mali Borçlar</t>
  </si>
  <si>
    <t xml:space="preserve">            Dış Mali Borçlar</t>
  </si>
  <si>
    <t xml:space="preserve">       Diğer Yükümlülüklerden Kaynaklanan Nakit Akışları</t>
  </si>
  <si>
    <t>K-) Finansman Faaliyetlerinden Kaynaklanan Net Nakit Akışları (J-I)</t>
  </si>
  <si>
    <t xml:space="preserve">       L-) NAKİT STOĞUNDAKİ NET DEĞİŞİM (H+K)</t>
  </si>
  <si>
    <t xml:space="preserve">       İSTATİSTİKSEL HATA (L-M)</t>
  </si>
  <si>
    <t xml:space="preserve">       M-) HAZIR DEĞERLER NAKİT DEĞİŞİMİ   </t>
  </si>
  <si>
    <t xml:space="preserve">        Kasa </t>
  </si>
  <si>
    <t xml:space="preserve">        Alınan Çekler </t>
  </si>
  <si>
    <t xml:space="preserve">        Banka </t>
  </si>
  <si>
    <t xml:space="preserve">        Proje Özel Hesabı</t>
  </si>
  <si>
    <t xml:space="preserve">        Diğer Hazır Değerler </t>
  </si>
  <si>
    <t xml:space="preserve">        Banka Kredi Kartlarından Alacaklar </t>
  </si>
  <si>
    <t>2019 YILI</t>
  </si>
  <si>
    <t>2020 YILI</t>
  </si>
  <si>
    <t xml:space="preserve">        Verilen Çekler ve Gönderme Emirleri </t>
  </si>
  <si>
    <t xml:space="preserve">        Döviz </t>
  </si>
  <si>
    <t xml:space="preserve">        Döviz Gönderme Emirleri </t>
  </si>
  <si>
    <t xml:space="preserve">        Elçilik ve Konsolosluklar Nezdindeki Paralar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</si>
</sst>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71" formatCode="0.0"/>
  </numFmts>
  <fonts count="7" x14ac:knownFonts="1">
    <font>
      <sz val="11"/>
      <color indexed="8"/>
      <name val="Calibri"/>
      <family val="2"/>
      <charset val="162"/>
    </font>
    <font>
      <sz val="11"/>
      <name val="Calibri"/>
      <family val="2"/>
      <charset val="162"/>
    </font>
    <font>
      <b/>
      <sz val="12"/>
      <color indexed="9"/>
      <name val="Calibri"/>
      <family val="2"/>
      <charset val="162"/>
    </font>
    <font>
      <sz val="12"/>
      <name val="Calibri"/>
      <family val="2"/>
    </font>
    <font>
      <b/>
      <sz val="12"/>
      <name val="Calibri"/>
      <family val="2"/>
      <charset val="162"/>
    </font>
    <font>
      <b/>
      <sz val="18"/>
      <name val="Calibri"/>
      <family val="2"/>
      <charset val="162"/>
    </font>
    <font>
      <sz val="11"/>
      <color indexed="8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2" borderId="2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2" borderId="1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3" fillId="3" borderId="5" xfId="0" applyFont="1" applyFill="1" applyBorder="1"/>
    <xf numFmtId="164" fontId="4" fillId="2" borderId="5" xfId="0" applyNumberFormat="1" applyFont="1" applyFill="1" applyBorder="1"/>
    <xf numFmtId="164" fontId="3" fillId="0" borderId="5" xfId="0" applyNumberFormat="1" applyFont="1" applyBorder="1"/>
    <xf numFmtId="164" fontId="3" fillId="3" borderId="5" xfId="0" applyNumberFormat="1" applyFont="1" applyFill="1" applyBorder="1"/>
    <xf numFmtId="164" fontId="4" fillId="2" borderId="4" xfId="0" applyNumberFormat="1" applyFont="1" applyFill="1" applyBorder="1"/>
    <xf numFmtId="164" fontId="3" fillId="0" borderId="6" xfId="0" applyNumberFormat="1" applyFont="1" applyBorder="1"/>
    <xf numFmtId="0" fontId="5" fillId="0" borderId="7" xfId="0" applyFont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3" fillId="3" borderId="9" xfId="0" applyFont="1" applyFill="1" applyBorder="1"/>
    <xf numFmtId="0" fontId="4" fillId="2" borderId="9" xfId="0" applyFont="1" applyFill="1" applyBorder="1"/>
    <xf numFmtId="0" fontId="3" fillId="0" borderId="9" xfId="0" applyFont="1" applyBorder="1"/>
    <xf numFmtId="0" fontId="4" fillId="2" borderId="8" xfId="0" applyFont="1" applyFill="1" applyBorder="1"/>
    <xf numFmtId="0" fontId="3" fillId="0" borderId="10" xfId="0" applyFont="1" applyBorder="1"/>
    <xf numFmtId="164" fontId="4" fillId="2" borderId="9" xfId="1" applyNumberFormat="1" applyFont="1" applyFill="1" applyBorder="1"/>
    <xf numFmtId="164" fontId="3" fillId="0" borderId="9" xfId="1" applyNumberFormat="1" applyFont="1" applyBorder="1"/>
    <xf numFmtId="164" fontId="3" fillId="3" borderId="9" xfId="1" applyNumberFormat="1" applyFont="1" applyFill="1" applyBorder="1"/>
    <xf numFmtId="164" fontId="4" fillId="2" borderId="8" xfId="1" applyNumberFormat="1" applyFont="1" applyFill="1" applyBorder="1"/>
    <xf numFmtId="164" fontId="3" fillId="0" borderId="10" xfId="1" applyNumberFormat="1" applyFont="1" applyBorder="1"/>
    <xf numFmtId="171" fontId="3" fillId="0" borderId="9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1"/>
  <sheetViews>
    <sheetView tabSelected="1" zoomScaleNormal="100" workbookViewId="0">
      <selection activeCell="D15" sqref="D15"/>
    </sheetView>
  </sheetViews>
  <sheetFormatPr defaultRowHeight="15" customHeight="1" x14ac:dyDescent="0.25"/>
  <cols>
    <col min="1" max="1" width="72.85546875" style="1" bestFit="1" customWidth="1"/>
    <col min="2" max="4" width="31.85546875" style="1" bestFit="1" customWidth="1"/>
    <col min="5" max="256" width="9.140625" style="1" bestFit="1" customWidth="1"/>
  </cols>
  <sheetData>
    <row r="1" spans="1:4" ht="24" thickBot="1" x14ac:dyDescent="0.4">
      <c r="A1" s="15" t="s">
        <v>0</v>
      </c>
      <c r="B1" s="15"/>
      <c r="C1" s="15"/>
      <c r="D1" s="15"/>
    </row>
    <row r="2" spans="1:4" ht="15.75" x14ac:dyDescent="0.25">
      <c r="A2" s="2" t="s">
        <v>1</v>
      </c>
      <c r="B2" s="16" t="s">
        <v>2</v>
      </c>
      <c r="C2" s="16" t="s">
        <v>68</v>
      </c>
      <c r="D2" s="8" t="s">
        <v>69</v>
      </c>
    </row>
    <row r="3" spans="1:4" ht="15.75" x14ac:dyDescent="0.25">
      <c r="A3" s="3" t="s">
        <v>3</v>
      </c>
      <c r="B3" s="17"/>
      <c r="C3" s="17"/>
      <c r="D3" s="9"/>
    </row>
    <row r="4" spans="1:4" ht="15.75" x14ac:dyDescent="0.25">
      <c r="A4" s="4" t="s">
        <v>4</v>
      </c>
      <c r="B4" s="18">
        <f>SUM(B5:B9)</f>
        <v>129131740.86</v>
      </c>
      <c r="C4" s="22">
        <f>SUM(C5:C9)</f>
        <v>130054453.28000002</v>
      </c>
      <c r="D4" s="10">
        <f>SUM(D5:D9)</f>
        <v>155345295.09999999</v>
      </c>
    </row>
    <row r="5" spans="1:4" ht="15.75" x14ac:dyDescent="0.25">
      <c r="A5" s="5" t="s">
        <v>5</v>
      </c>
      <c r="B5" s="19">
        <v>0</v>
      </c>
      <c r="C5" s="23">
        <v>0</v>
      </c>
      <c r="D5" s="11">
        <v>0</v>
      </c>
    </row>
    <row r="6" spans="1:4" ht="15.75" x14ac:dyDescent="0.25">
      <c r="A6" s="5" t="s">
        <v>6</v>
      </c>
      <c r="B6" s="19">
        <v>95470320.170000002</v>
      </c>
      <c r="C6" s="23">
        <v>123551373.75000001</v>
      </c>
      <c r="D6" s="11">
        <v>145678229.03999999</v>
      </c>
    </row>
    <row r="7" spans="1:4" ht="15.75" x14ac:dyDescent="0.25">
      <c r="A7" s="5" t="s">
        <v>7</v>
      </c>
      <c r="B7" s="19">
        <v>29000000</v>
      </c>
      <c r="C7" s="23">
        <v>255090</v>
      </c>
      <c r="D7" s="11">
        <v>9289989</v>
      </c>
    </row>
    <row r="8" spans="1:4" ht="15.75" x14ac:dyDescent="0.25">
      <c r="A8" s="5" t="s">
        <v>8</v>
      </c>
      <c r="B8" s="19">
        <v>4661420.6900000004</v>
      </c>
      <c r="C8" s="23">
        <v>6247989.5299999993</v>
      </c>
      <c r="D8" s="11">
        <v>377077.06</v>
      </c>
    </row>
    <row r="9" spans="1:4" ht="15.75" x14ac:dyDescent="0.25">
      <c r="A9" s="5" t="s">
        <v>9</v>
      </c>
      <c r="B9" s="19">
        <v>0</v>
      </c>
      <c r="C9" s="23">
        <v>0</v>
      </c>
      <c r="D9" s="11">
        <v>0</v>
      </c>
    </row>
    <row r="10" spans="1:4" ht="15.75" x14ac:dyDescent="0.25">
      <c r="A10" s="4" t="s">
        <v>10</v>
      </c>
      <c r="B10" s="18">
        <f>SUM(B11:B18)</f>
        <v>122413492.53999999</v>
      </c>
      <c r="C10" s="22">
        <f>SUM(C11:C18)</f>
        <v>135879077.72</v>
      </c>
      <c r="D10" s="10">
        <f>SUM(D11:D18)</f>
        <v>142604942.49999997</v>
      </c>
    </row>
    <row r="11" spans="1:4" ht="15.75" x14ac:dyDescent="0.25">
      <c r="A11" s="5" t="s">
        <v>11</v>
      </c>
      <c r="B11" s="19">
        <v>65230672</v>
      </c>
      <c r="C11" s="23">
        <v>77533918.349999994</v>
      </c>
      <c r="D11" s="11">
        <v>82513966.879999995</v>
      </c>
    </row>
    <row r="12" spans="1:4" ht="15.75" x14ac:dyDescent="0.25">
      <c r="A12" s="5" t="s">
        <v>12</v>
      </c>
      <c r="B12" s="19">
        <v>10522976.880000001</v>
      </c>
      <c r="C12" s="23">
        <v>12895805.300000001</v>
      </c>
      <c r="D12" s="11">
        <v>14416549.32</v>
      </c>
    </row>
    <row r="13" spans="1:4" ht="15.75" x14ac:dyDescent="0.25">
      <c r="A13" s="5" t="s">
        <v>13</v>
      </c>
      <c r="B13" s="19">
        <v>42719556.340000004</v>
      </c>
      <c r="C13" s="23">
        <v>40459395.289999999</v>
      </c>
      <c r="D13" s="11">
        <v>39529831.700000003</v>
      </c>
    </row>
    <row r="14" spans="1:4" ht="15.75" x14ac:dyDescent="0.25">
      <c r="A14" s="5" t="s">
        <v>14</v>
      </c>
      <c r="B14" s="19">
        <v>0</v>
      </c>
      <c r="C14" s="23">
        <v>0</v>
      </c>
      <c r="D14" s="11">
        <v>0</v>
      </c>
    </row>
    <row r="15" spans="1:4" ht="15.75" x14ac:dyDescent="0.25">
      <c r="A15" s="5" t="s">
        <v>15</v>
      </c>
      <c r="B15" s="19">
        <v>2116858.1</v>
      </c>
      <c r="C15" s="23">
        <v>3116770.58</v>
      </c>
      <c r="D15" s="11">
        <v>5152228.51</v>
      </c>
    </row>
    <row r="16" spans="1:4" ht="15.75" x14ac:dyDescent="0.25">
      <c r="A16" s="5" t="s">
        <v>16</v>
      </c>
      <c r="B16" s="19">
        <v>0</v>
      </c>
      <c r="C16" s="23">
        <v>0</v>
      </c>
      <c r="D16" s="11">
        <v>0</v>
      </c>
    </row>
    <row r="17" spans="1:4" ht="15.75" x14ac:dyDescent="0.25">
      <c r="A17" s="5" t="s">
        <v>17</v>
      </c>
      <c r="B17" s="19">
        <v>0</v>
      </c>
      <c r="C17" s="23">
        <v>1873167.38</v>
      </c>
      <c r="D17" s="11">
        <v>992366.05</v>
      </c>
    </row>
    <row r="18" spans="1:4" ht="15.75" x14ac:dyDescent="0.25">
      <c r="A18" s="5" t="s">
        <v>18</v>
      </c>
      <c r="B18" s="19">
        <v>1823429.22</v>
      </c>
      <c r="C18" s="23">
        <v>20.82</v>
      </c>
      <c r="D18" s="11">
        <v>0.04</v>
      </c>
    </row>
    <row r="19" spans="1:4" ht="15.75" x14ac:dyDescent="0.25">
      <c r="A19" s="4" t="s">
        <v>19</v>
      </c>
      <c r="B19" s="18">
        <v>359012.65</v>
      </c>
      <c r="C19" s="22">
        <v>494054.88999999966</v>
      </c>
      <c r="D19" s="10">
        <v>325126.86</v>
      </c>
    </row>
    <row r="20" spans="1:4" ht="15.75" x14ac:dyDescent="0.25">
      <c r="A20" s="4" t="s">
        <v>20</v>
      </c>
      <c r="B20" s="18">
        <f>B4-B10-B19</f>
        <v>6359235.6700000074</v>
      </c>
      <c r="C20" s="22">
        <f>C4-C10-C19</f>
        <v>-6318679.3299999824</v>
      </c>
      <c r="D20" s="10">
        <f>D4-D10-D19</f>
        <v>12415225.740000024</v>
      </c>
    </row>
    <row r="21" spans="1:4" ht="15.75" x14ac:dyDescent="0.25">
      <c r="A21" s="3" t="s">
        <v>21</v>
      </c>
      <c r="B21" s="17"/>
      <c r="C21" s="24"/>
      <c r="D21" s="12"/>
    </row>
    <row r="22" spans="1:4" ht="15.75" x14ac:dyDescent="0.25">
      <c r="A22" s="4" t="s">
        <v>22</v>
      </c>
      <c r="B22" s="18">
        <f>SUM(B23,B24,B36,B35)</f>
        <v>478841.73000000004</v>
      </c>
      <c r="C22" s="22">
        <v>-5257340.5999999996</v>
      </c>
      <c r="D22" s="10">
        <f>SUM(D23,D24,D36,D35)</f>
        <v>550778.1</v>
      </c>
    </row>
    <row r="23" spans="1:4" ht="15.75" x14ac:dyDescent="0.25">
      <c r="A23" s="5" t="s">
        <v>23</v>
      </c>
      <c r="B23" s="19">
        <v>477071.7</v>
      </c>
      <c r="C23" s="23">
        <v>-5257340.5999999996</v>
      </c>
      <c r="D23" s="11">
        <v>509355.29</v>
      </c>
    </row>
    <row r="24" spans="1:4" ht="15.75" x14ac:dyDescent="0.25">
      <c r="A24" s="3" t="s">
        <v>24</v>
      </c>
      <c r="B24" s="17">
        <f>SUM(B25:B34)</f>
        <v>1770.03</v>
      </c>
      <c r="C24" s="24">
        <f>SUM(C25:C34)</f>
        <v>0</v>
      </c>
      <c r="D24" s="12">
        <f>SUM(D25:D34)</f>
        <v>4551.3100000000004</v>
      </c>
    </row>
    <row r="25" spans="1:4" ht="15.75" x14ac:dyDescent="0.25">
      <c r="A25" s="5" t="s">
        <v>25</v>
      </c>
      <c r="B25" s="19"/>
      <c r="C25" s="23">
        <v>0</v>
      </c>
      <c r="D25" s="11">
        <v>0</v>
      </c>
    </row>
    <row r="26" spans="1:4" ht="15.75" x14ac:dyDescent="0.25">
      <c r="A26" s="5" t="s">
        <v>26</v>
      </c>
      <c r="B26" s="19"/>
      <c r="C26" s="23">
        <v>0</v>
      </c>
      <c r="D26" s="11">
        <v>0</v>
      </c>
    </row>
    <row r="27" spans="1:4" ht="15.75" x14ac:dyDescent="0.25">
      <c r="A27" s="5" t="s">
        <v>27</v>
      </c>
      <c r="B27" s="19"/>
      <c r="C27" s="23">
        <v>0</v>
      </c>
      <c r="D27" s="11">
        <v>0</v>
      </c>
    </row>
    <row r="28" spans="1:4" ht="15.75" x14ac:dyDescent="0.25">
      <c r="A28" s="5" t="s">
        <v>28</v>
      </c>
      <c r="B28" s="19"/>
      <c r="C28" s="23">
        <v>0</v>
      </c>
      <c r="D28" s="11">
        <v>0</v>
      </c>
    </row>
    <row r="29" spans="1:4" ht="15.75" x14ac:dyDescent="0.25">
      <c r="A29" s="5" t="s">
        <v>29</v>
      </c>
      <c r="B29" s="19"/>
      <c r="C29" s="23">
        <v>0</v>
      </c>
      <c r="D29" s="11">
        <v>0</v>
      </c>
    </row>
    <row r="30" spans="1:4" ht="15.75" x14ac:dyDescent="0.25">
      <c r="A30" s="5" t="s">
        <v>30</v>
      </c>
      <c r="B30" s="19">
        <v>1770.03</v>
      </c>
      <c r="C30" s="23">
        <v>0</v>
      </c>
      <c r="D30" s="11">
        <v>4551.3100000000004</v>
      </c>
    </row>
    <row r="31" spans="1:4" ht="15.75" x14ac:dyDescent="0.25">
      <c r="A31" s="5" t="s">
        <v>31</v>
      </c>
      <c r="B31" s="19"/>
      <c r="C31" s="23">
        <v>0</v>
      </c>
      <c r="D31" s="11">
        <v>0</v>
      </c>
    </row>
    <row r="32" spans="1:4" ht="15.75" x14ac:dyDescent="0.25">
      <c r="A32" s="5" t="s">
        <v>32</v>
      </c>
      <c r="B32" s="19"/>
      <c r="C32" s="23">
        <v>0</v>
      </c>
      <c r="D32" s="11">
        <v>0</v>
      </c>
    </row>
    <row r="33" spans="1:4" ht="15.75" x14ac:dyDescent="0.25">
      <c r="A33" s="5" t="s">
        <v>33</v>
      </c>
      <c r="B33" s="19"/>
      <c r="C33" s="23">
        <v>0</v>
      </c>
      <c r="D33" s="11">
        <v>0</v>
      </c>
    </row>
    <row r="34" spans="1:4" ht="15.75" x14ac:dyDescent="0.25">
      <c r="A34" s="5" t="s">
        <v>34</v>
      </c>
      <c r="B34" s="19"/>
      <c r="C34" s="23">
        <v>0</v>
      </c>
      <c r="D34" s="11">
        <v>0</v>
      </c>
    </row>
    <row r="35" spans="1:4" ht="15.75" x14ac:dyDescent="0.25">
      <c r="A35" s="5" t="s">
        <v>35</v>
      </c>
      <c r="B35" s="19"/>
      <c r="C35" s="23">
        <v>0</v>
      </c>
      <c r="D35" s="11">
        <v>0</v>
      </c>
    </row>
    <row r="36" spans="1:4" ht="15.75" x14ac:dyDescent="0.25">
      <c r="A36" s="5" t="s">
        <v>36</v>
      </c>
      <c r="B36" s="19"/>
      <c r="C36" s="23">
        <v>0</v>
      </c>
      <c r="D36" s="11">
        <v>36871.5</v>
      </c>
    </row>
    <row r="37" spans="1:4" ht="15.75" x14ac:dyDescent="0.25">
      <c r="A37" s="4" t="s">
        <v>37</v>
      </c>
      <c r="B37" s="18">
        <f>SUM(B38,B39,B50,B51)</f>
        <v>12388302.91</v>
      </c>
      <c r="C37" s="22">
        <v>15377928.000000002</v>
      </c>
      <c r="D37" s="10">
        <f>SUM(D38,D39,D50,D51)</f>
        <v>25813244.259999998</v>
      </c>
    </row>
    <row r="38" spans="1:4" ht="15.75" x14ac:dyDescent="0.25">
      <c r="A38" s="5" t="s">
        <v>38</v>
      </c>
      <c r="B38" s="19">
        <v>6031716.5499999998</v>
      </c>
      <c r="C38" s="23">
        <v>278028.81999999983</v>
      </c>
      <c r="D38" s="11">
        <v>4815755.7300000004</v>
      </c>
    </row>
    <row r="39" spans="1:4" ht="15.75" x14ac:dyDescent="0.25">
      <c r="A39" s="3" t="s">
        <v>39</v>
      </c>
      <c r="B39" s="17">
        <f>SUM(B40:B49)</f>
        <v>6281066.3600000003</v>
      </c>
      <c r="C39" s="24">
        <f>SUM(C40:C49)</f>
        <v>5469979.5700000022</v>
      </c>
      <c r="D39" s="12">
        <f>SUM(D40:D49)</f>
        <v>4788040.04</v>
      </c>
    </row>
    <row r="40" spans="1:4" ht="15.75" x14ac:dyDescent="0.25">
      <c r="A40" s="5" t="s">
        <v>25</v>
      </c>
      <c r="B40" s="19"/>
      <c r="C40" s="23">
        <v>0</v>
      </c>
      <c r="D40" s="11">
        <v>0</v>
      </c>
    </row>
    <row r="41" spans="1:4" ht="15.75" x14ac:dyDescent="0.25">
      <c r="A41" s="5" t="s">
        <v>26</v>
      </c>
      <c r="B41" s="19"/>
      <c r="C41" s="23">
        <v>0</v>
      </c>
      <c r="D41" s="11">
        <v>0</v>
      </c>
    </row>
    <row r="42" spans="1:4" ht="15.75" x14ac:dyDescent="0.25">
      <c r="A42" s="5" t="s">
        <v>27</v>
      </c>
      <c r="B42" s="19"/>
      <c r="C42" s="23">
        <v>0</v>
      </c>
      <c r="D42" s="11">
        <v>0</v>
      </c>
    </row>
    <row r="43" spans="1:4" ht="15.75" x14ac:dyDescent="0.25">
      <c r="A43" s="5" t="s">
        <v>28</v>
      </c>
      <c r="B43" s="19">
        <v>2363666.9700000002</v>
      </c>
      <c r="C43" s="23">
        <v>939671.25000000175</v>
      </c>
      <c r="D43" s="11">
        <v>3278907.95</v>
      </c>
    </row>
    <row r="44" spans="1:4" ht="15.75" x14ac:dyDescent="0.25">
      <c r="A44" s="5" t="s">
        <v>29</v>
      </c>
      <c r="B44" s="19"/>
      <c r="C44" s="23">
        <v>0</v>
      </c>
      <c r="D44" s="11">
        <v>0</v>
      </c>
    </row>
    <row r="45" spans="1:4" ht="15.75" x14ac:dyDescent="0.25">
      <c r="A45" s="5" t="s">
        <v>30</v>
      </c>
      <c r="B45" s="19">
        <v>3917399.39</v>
      </c>
      <c r="C45" s="23">
        <v>4530308.32</v>
      </c>
      <c r="D45" s="11">
        <v>1509132.09</v>
      </c>
    </row>
    <row r="46" spans="1:4" ht="15.75" x14ac:dyDescent="0.25">
      <c r="A46" s="5" t="s">
        <v>31</v>
      </c>
      <c r="B46" s="19"/>
      <c r="C46" s="23">
        <v>0</v>
      </c>
      <c r="D46" s="11">
        <v>0</v>
      </c>
    </row>
    <row r="47" spans="1:4" ht="15.75" x14ac:dyDescent="0.25">
      <c r="A47" s="5" t="s">
        <v>32</v>
      </c>
      <c r="B47" s="19"/>
      <c r="C47" s="23">
        <v>0</v>
      </c>
      <c r="D47" s="11">
        <v>0</v>
      </c>
    </row>
    <row r="48" spans="1:4" ht="15.75" x14ac:dyDescent="0.25">
      <c r="A48" s="5" t="s">
        <v>33</v>
      </c>
      <c r="B48" s="19"/>
      <c r="C48" s="23">
        <v>0</v>
      </c>
      <c r="D48" s="11">
        <v>0</v>
      </c>
    </row>
    <row r="49" spans="1:4" ht="15.75" x14ac:dyDescent="0.25">
      <c r="A49" s="5" t="s">
        <v>34</v>
      </c>
      <c r="B49" s="19"/>
      <c r="C49" s="23">
        <v>0</v>
      </c>
      <c r="D49" s="11">
        <v>0</v>
      </c>
    </row>
    <row r="50" spans="1:4" ht="15.75" x14ac:dyDescent="0.25">
      <c r="A50" s="5" t="s">
        <v>40</v>
      </c>
      <c r="B50" s="19"/>
      <c r="C50" s="23">
        <v>0</v>
      </c>
      <c r="D50" s="11">
        <v>0</v>
      </c>
    </row>
    <row r="51" spans="1:4" ht="15.75" x14ac:dyDescent="0.25">
      <c r="A51" s="5" t="s">
        <v>41</v>
      </c>
      <c r="B51" s="19">
        <v>75520</v>
      </c>
      <c r="C51" s="23">
        <v>9629919.6099999994</v>
      </c>
      <c r="D51" s="11">
        <v>16209448.49</v>
      </c>
    </row>
    <row r="52" spans="1:4" ht="15.75" x14ac:dyDescent="0.25">
      <c r="A52" s="4" t="s">
        <v>42</v>
      </c>
      <c r="B52" s="18">
        <f>B22-B37</f>
        <v>-11909461.18</v>
      </c>
      <c r="C52" s="22">
        <f>C22-C37</f>
        <v>-20635268.600000001</v>
      </c>
      <c r="D52" s="10">
        <f>D22-D37</f>
        <v>-25262466.159999996</v>
      </c>
    </row>
    <row r="53" spans="1:4" ht="15.75" x14ac:dyDescent="0.25">
      <c r="A53" s="4" t="s">
        <v>43</v>
      </c>
      <c r="B53" s="18">
        <f>B20+B52</f>
        <v>-5550225.5099999923</v>
      </c>
      <c r="C53" s="22">
        <f>C20+C52</f>
        <v>-26953947.929999985</v>
      </c>
      <c r="D53" s="10">
        <f>D20+D52</f>
        <v>-12847240.419999972</v>
      </c>
    </row>
    <row r="54" spans="1:4" ht="15.75" x14ac:dyDescent="0.25">
      <c r="A54" s="3" t="s">
        <v>44</v>
      </c>
      <c r="B54" s="17"/>
      <c r="C54" s="24"/>
      <c r="D54" s="12"/>
    </row>
    <row r="55" spans="1:4" ht="15.75" x14ac:dyDescent="0.25">
      <c r="A55" s="4" t="s">
        <v>45</v>
      </c>
      <c r="B55" s="18">
        <f>SUM(B56:B58)</f>
        <v>201015.33</v>
      </c>
      <c r="C55" s="22">
        <v>-28707.549999999988</v>
      </c>
      <c r="D55" s="10">
        <f>SUM(D56:D58)</f>
        <v>-8430562.5700000003</v>
      </c>
    </row>
    <row r="56" spans="1:4" ht="15.75" x14ac:dyDescent="0.25">
      <c r="A56" s="5" t="s">
        <v>46</v>
      </c>
      <c r="B56" s="19"/>
      <c r="C56" s="23">
        <v>0</v>
      </c>
      <c r="D56" s="11">
        <v>0</v>
      </c>
    </row>
    <row r="57" spans="1:4" ht="15.75" x14ac:dyDescent="0.25">
      <c r="A57" s="5" t="s">
        <v>47</v>
      </c>
      <c r="B57" s="19"/>
      <c r="C57" s="23">
        <v>-28707.549999999988</v>
      </c>
      <c r="D57" s="11">
        <v>-8258254.79</v>
      </c>
    </row>
    <row r="58" spans="1:4" ht="15.75" x14ac:dyDescent="0.25">
      <c r="A58" s="5" t="s">
        <v>48</v>
      </c>
      <c r="B58" s="19">
        <v>201015.33</v>
      </c>
      <c r="C58" s="23">
        <v>0</v>
      </c>
      <c r="D58" s="11">
        <v>-172307.78</v>
      </c>
    </row>
    <row r="59" spans="1:4" ht="15.75" x14ac:dyDescent="0.25">
      <c r="A59" s="4" t="s">
        <v>49</v>
      </c>
      <c r="B59" s="18">
        <f>SUM(B60,B67)</f>
        <v>-2636101.36</v>
      </c>
      <c r="C59" s="22">
        <v>-3638561.8</v>
      </c>
      <c r="D59" s="10">
        <f>SUM(D60,D67)</f>
        <v>4415208.84</v>
      </c>
    </row>
    <row r="60" spans="1:4" ht="15.75" x14ac:dyDescent="0.25">
      <c r="A60" s="3" t="s">
        <v>50</v>
      </c>
      <c r="B60" s="17">
        <f>SUM(B61:B66)</f>
        <v>0</v>
      </c>
      <c r="C60" s="24">
        <f>SUM(C61:C66)</f>
        <v>0</v>
      </c>
      <c r="D60" s="12">
        <f>SUM(D61:D66)</f>
        <v>0</v>
      </c>
    </row>
    <row r="61" spans="1:4" ht="15.75" x14ac:dyDescent="0.25">
      <c r="A61" s="5" t="s">
        <v>51</v>
      </c>
      <c r="B61" s="19"/>
      <c r="C61" s="23">
        <v>0</v>
      </c>
      <c r="D61" s="11">
        <v>0</v>
      </c>
    </row>
    <row r="62" spans="1:4" ht="15.75" x14ac:dyDescent="0.25">
      <c r="A62" s="5" t="s">
        <v>52</v>
      </c>
      <c r="B62" s="19"/>
      <c r="C62" s="23">
        <v>0</v>
      </c>
      <c r="D62" s="11">
        <v>0</v>
      </c>
    </row>
    <row r="63" spans="1:4" ht="15.75" x14ac:dyDescent="0.25">
      <c r="A63" s="5" t="s">
        <v>53</v>
      </c>
      <c r="B63" s="19"/>
      <c r="C63" s="23">
        <v>0</v>
      </c>
      <c r="D63" s="11">
        <v>0</v>
      </c>
    </row>
    <row r="64" spans="1:4" ht="15.75" x14ac:dyDescent="0.25">
      <c r="A64" s="5" t="s">
        <v>54</v>
      </c>
      <c r="B64" s="19"/>
      <c r="C64" s="23">
        <v>0</v>
      </c>
      <c r="D64" s="11">
        <v>0</v>
      </c>
    </row>
    <row r="65" spans="1:4" ht="15.75" x14ac:dyDescent="0.25">
      <c r="A65" s="5" t="s">
        <v>55</v>
      </c>
      <c r="B65" s="19"/>
      <c r="C65" s="23">
        <v>0</v>
      </c>
      <c r="D65" s="11">
        <v>0</v>
      </c>
    </row>
    <row r="66" spans="1:4" ht="15.75" x14ac:dyDescent="0.25">
      <c r="A66" s="5" t="s">
        <v>56</v>
      </c>
      <c r="B66" s="19"/>
      <c r="C66" s="23">
        <v>0</v>
      </c>
      <c r="D66" s="11">
        <v>0</v>
      </c>
    </row>
    <row r="67" spans="1:4" ht="15.75" x14ac:dyDescent="0.25">
      <c r="A67" s="5" t="s">
        <v>57</v>
      </c>
      <c r="B67" s="19">
        <v>-2636101.36</v>
      </c>
      <c r="C67" s="23">
        <v>-3638561.8</v>
      </c>
      <c r="D67" s="11">
        <v>4415208.84</v>
      </c>
    </row>
    <row r="68" spans="1:4" ht="15.75" x14ac:dyDescent="0.25">
      <c r="A68" s="4" t="s">
        <v>58</v>
      </c>
      <c r="B68" s="18">
        <f>B59-B55</f>
        <v>-2837116.69</v>
      </c>
      <c r="C68" s="22">
        <f>C59-C55</f>
        <v>-3609854.25</v>
      </c>
      <c r="D68" s="10">
        <f>D59-D55</f>
        <v>12845771.41</v>
      </c>
    </row>
    <row r="69" spans="1:4" ht="15.75" x14ac:dyDescent="0.25">
      <c r="A69" s="4" t="s">
        <v>59</v>
      </c>
      <c r="B69" s="18">
        <f>B53+B68</f>
        <v>-8387342.1999999918</v>
      </c>
      <c r="C69" s="22">
        <f>C53+C68</f>
        <v>-30563802.179999985</v>
      </c>
      <c r="D69" s="10">
        <f>D53+D68</f>
        <v>-1469.0099999718368</v>
      </c>
    </row>
    <row r="70" spans="1:4" ht="16.5" thickBot="1" x14ac:dyDescent="0.3">
      <c r="A70" s="5" t="s">
        <v>60</v>
      </c>
      <c r="B70" s="27">
        <f>B69-B71</f>
        <v>-9.9999913945794106E-3</v>
      </c>
      <c r="C70" s="23">
        <f>C69-C71</f>
        <v>1.0000012814998627E-2</v>
      </c>
      <c r="D70" s="11">
        <f>D69-D71</f>
        <v>-9.9999718368053436E-3</v>
      </c>
    </row>
    <row r="71" spans="1:4" ht="15.75" x14ac:dyDescent="0.25">
      <c r="A71" s="7" t="s">
        <v>61</v>
      </c>
      <c r="B71" s="20">
        <f>SUM(B72:B81)</f>
        <v>-8387342.1900000004</v>
      </c>
      <c r="C71" s="25">
        <f>SUM(C72:C81)</f>
        <v>-30563802.189999998</v>
      </c>
      <c r="D71" s="13">
        <f>SUM(D72:D81)</f>
        <v>-1469</v>
      </c>
    </row>
    <row r="72" spans="1:4" ht="15.75" x14ac:dyDescent="0.25">
      <c r="A72" s="5" t="s">
        <v>62</v>
      </c>
      <c r="B72" s="19"/>
      <c r="C72" s="23">
        <v>0</v>
      </c>
      <c r="D72" s="11">
        <v>0</v>
      </c>
    </row>
    <row r="73" spans="1:4" ht="15.75" x14ac:dyDescent="0.25">
      <c r="A73" s="5" t="s">
        <v>63</v>
      </c>
      <c r="B73" s="19"/>
      <c r="C73" s="23">
        <v>0</v>
      </c>
      <c r="D73" s="11">
        <v>0</v>
      </c>
    </row>
    <row r="74" spans="1:4" ht="15.75" x14ac:dyDescent="0.25">
      <c r="A74" s="5" t="s">
        <v>64</v>
      </c>
      <c r="B74" s="19">
        <v>-8388561.8700000001</v>
      </c>
      <c r="C74" s="23">
        <v>-45031328.289999999</v>
      </c>
      <c r="D74" s="11">
        <v>-1469</v>
      </c>
    </row>
    <row r="75" spans="1:4" ht="15.75" x14ac:dyDescent="0.25">
      <c r="A75" s="5" t="s">
        <v>70</v>
      </c>
      <c r="B75" s="19">
        <v>1219.68</v>
      </c>
      <c r="C75" s="23">
        <v>0</v>
      </c>
      <c r="D75" s="11">
        <v>0</v>
      </c>
    </row>
    <row r="76" spans="1:4" ht="15.75" x14ac:dyDescent="0.25">
      <c r="A76" s="5" t="s">
        <v>65</v>
      </c>
      <c r="B76" s="19"/>
      <c r="C76" s="23">
        <v>0</v>
      </c>
      <c r="D76" s="11">
        <v>0</v>
      </c>
    </row>
    <row r="77" spans="1:4" ht="15.75" x14ac:dyDescent="0.25">
      <c r="A77" s="5" t="s">
        <v>71</v>
      </c>
      <c r="B77" s="19"/>
      <c r="C77" s="23">
        <v>0</v>
      </c>
      <c r="D77" s="11">
        <v>0</v>
      </c>
    </row>
    <row r="78" spans="1:4" ht="15.75" x14ac:dyDescent="0.25">
      <c r="A78" s="5" t="s">
        <v>72</v>
      </c>
      <c r="B78" s="19"/>
      <c r="C78" s="23">
        <v>0</v>
      </c>
      <c r="D78" s="11">
        <v>0</v>
      </c>
    </row>
    <row r="79" spans="1:4" ht="15.75" x14ac:dyDescent="0.25">
      <c r="A79" s="5" t="s">
        <v>73</v>
      </c>
      <c r="B79" s="19"/>
      <c r="C79" s="23">
        <v>0</v>
      </c>
      <c r="D79" s="11">
        <v>0</v>
      </c>
    </row>
    <row r="80" spans="1:4" ht="15.75" x14ac:dyDescent="0.25">
      <c r="A80" s="5" t="s">
        <v>66</v>
      </c>
      <c r="B80" s="19"/>
      <c r="C80" s="23">
        <v>14467526.1</v>
      </c>
      <c r="D80" s="11">
        <v>0</v>
      </c>
    </row>
    <row r="81" spans="1:4" ht="16.5" thickBot="1" x14ac:dyDescent="0.3">
      <c r="A81" s="6" t="s">
        <v>67</v>
      </c>
      <c r="B81" s="21"/>
      <c r="C81" s="26">
        <v>0</v>
      </c>
      <c r="D81" s="14">
        <v>0</v>
      </c>
    </row>
  </sheetData>
  <mergeCells count="1">
    <mergeCell ref="A1:D1"/>
  </mergeCells>
  <pageMargins left="0.7" right="0.7" top="0.75" bottom="0.75" header="0.3" footer="0.3"/>
  <pageSetup paperSize="9" scale="51" orientation="portrait" useFirstPageNumber="1" verticalDpi="59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Nakit Akış Tablosu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Oktay Arıduru</dc:creator>
  <cp:lastModifiedBy>Ahmet TUNCER</cp:lastModifiedBy>
  <dcterms:created xsi:type="dcterms:W3CDTF">2021-02-03T10:34:47Z</dcterms:created>
  <dcterms:modified xsi:type="dcterms:W3CDTF">2021-04-29T13:22:09Z</dcterms:modified>
</cp:coreProperties>
</file>